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efkaB\Desktop\Сгради и Коли Застарховки\ОП 1 сгради\"/>
    </mc:Choice>
  </mc:AlternateContent>
  <bookViews>
    <workbookView xWindow="390" yWindow="90" windowWidth="11340" windowHeight="5685"/>
  </bookViews>
  <sheets>
    <sheet name="prilogenie_1" sheetId="1" r:id="rId1"/>
  </sheets>
  <definedNames>
    <definedName name="_xlnm.Print_Titles" localSheetId="0">prilogenie_1!$7:$7</definedName>
  </definedNames>
  <calcPr calcId="152511"/>
</workbook>
</file>

<file path=xl/calcChain.xml><?xml version="1.0" encoding="utf-8"?>
<calcChain xmlns="http://schemas.openxmlformats.org/spreadsheetml/2006/main">
  <c r="M35" i="1" l="1"/>
  <c r="M31" i="1"/>
  <c r="M25" i="1"/>
  <c r="M9" i="1"/>
  <c r="I14" i="1"/>
  <c r="I11" i="1"/>
  <c r="I15" i="1"/>
  <c r="M41" i="1" l="1"/>
  <c r="I18" i="1"/>
  <c r="G9" i="1"/>
  <c r="K25" i="1"/>
  <c r="I12" i="1"/>
  <c r="E9" i="1"/>
  <c r="E35" i="1"/>
  <c r="E31" i="1"/>
  <c r="E25" i="1"/>
  <c r="K31" i="1"/>
  <c r="G31" i="1"/>
  <c r="C31" i="1"/>
  <c r="I21" i="1"/>
  <c r="I20" i="1"/>
  <c r="I32" i="1"/>
  <c r="I31" i="1" s="1"/>
  <c r="K9" i="1"/>
  <c r="K35" i="1"/>
  <c r="I16" i="1"/>
  <c r="I17" i="1"/>
  <c r="I19" i="1"/>
  <c r="I22" i="1"/>
  <c r="I23" i="1"/>
  <c r="I26" i="1"/>
  <c r="I27" i="1"/>
  <c r="I28" i="1"/>
  <c r="I29" i="1"/>
  <c r="I36" i="1"/>
  <c r="I37" i="1"/>
  <c r="I38" i="1"/>
  <c r="I39" i="1"/>
  <c r="I33" i="1"/>
  <c r="G25" i="1"/>
  <c r="G35" i="1"/>
  <c r="C9" i="1"/>
  <c r="C25" i="1"/>
  <c r="C35" i="1"/>
  <c r="I10" i="1"/>
  <c r="K41" i="1" l="1"/>
  <c r="C41" i="1"/>
  <c r="G41" i="1"/>
  <c r="I25" i="1"/>
  <c r="E41" i="1"/>
  <c r="I9" i="1"/>
  <c r="I35" i="1"/>
  <c r="I41" i="1" l="1"/>
</calcChain>
</file>

<file path=xl/sharedStrings.xml><?xml version="1.0" encoding="utf-8"?>
<sst xmlns="http://schemas.openxmlformats.org/spreadsheetml/2006/main" count="106" uniqueCount="45">
  <si>
    <t>Касов център</t>
  </si>
  <si>
    <t>Овча купел</t>
  </si>
  <si>
    <t>Монетен двор</t>
  </si>
  <si>
    <t>Печатница на БНБ</t>
  </si>
  <si>
    <t>1.12</t>
  </si>
  <si>
    <t>Бургас</t>
  </si>
  <si>
    <t>КП Плевен</t>
  </si>
  <si>
    <t>Радомирци</t>
  </si>
  <si>
    <t>Луковит</t>
  </si>
  <si>
    <t>Трявна</t>
  </si>
  <si>
    <t>Боровец</t>
  </si>
  <si>
    <t>Смолян</t>
  </si>
  <si>
    <t>ПБ Ралица</t>
  </si>
  <si>
    <t>Приморско</t>
  </si>
  <si>
    <t>Общо</t>
  </si>
  <si>
    <t>КП Варна</t>
  </si>
  <si>
    <t>Oфис на БНБ в ЕЦБ</t>
  </si>
  <si>
    <t>В автомобилите</t>
  </si>
  <si>
    <t>Обертюр</t>
  </si>
  <si>
    <t>Сан Стефано № 22А</t>
  </si>
  <si>
    <t>1.11</t>
  </si>
  <si>
    <t>гр. София                                 в т. ч.</t>
  </si>
  <si>
    <t>пл. Александър І</t>
  </si>
  <si>
    <t>ул. Московска №7</t>
  </si>
  <si>
    <t>ул. Позитано №7</t>
  </si>
  <si>
    <t>Славянска № 6</t>
  </si>
  <si>
    <t>гр. Плевен                               в т. ч.</t>
  </si>
  <si>
    <t>гр. Варна                               в т. ч.</t>
  </si>
  <si>
    <t>гр. Пловдив</t>
  </si>
  <si>
    <t>Почивни бази в т. ч.</t>
  </si>
  <si>
    <t>Застрахователна премия в лева без включен данък върху застрахователната премия  (с включен риск "тероризъм" в кол.4+6+8 по т.т.1.1.-1.3. вкл.)</t>
  </si>
  <si>
    <t>Общо:</t>
  </si>
  <si>
    <t>......................</t>
  </si>
  <si>
    <t>Застрахователна премия в лева без включен данък върху застрахователната премия</t>
  </si>
  <si>
    <t>I.</t>
  </si>
  <si>
    <t>II.</t>
  </si>
  <si>
    <t>IV.</t>
  </si>
  <si>
    <t>V.</t>
  </si>
  <si>
    <t>III.</t>
  </si>
  <si>
    <t>Обособена позиция № 1</t>
  </si>
  <si>
    <t>Ц Е Н О В О   П Р Е Д Л О Ж Е Н И Е</t>
  </si>
  <si>
    <r>
      <t xml:space="preserve">Общият размер на годишната застархователна премия, без данък върху застрахователната премия, за застраховка "Имущества" по т. I, II, III, IV и V за целия срок на договора е в размер на ............. (словом:................) 
Данък върху застрахователната премия в размер на 2% за застраховка "Имущества" по т. I, II, III, IV и V е в размер на ............. (словом:..............)
Общият размер на годишната застрахователна премия с включен данък върху застрахователната премия, за застраховка "Имущества" по т. I, II, III, IV и V за целия срок на договора е в размер на ............. (словом:...........)
Застрахователните премии посочени в колони 4, 6, 8, 10, 12 и 14 на т. I, II, III, IV и V са изчислени при следните тарифни числа (тарифни стафки):
1. За сгради: ……………% от застрахователната сума; 
2. За сгради, застраховани и с риск „тероризъм”: ………..% от застрахователната сума;
3. За машини и съоръжения: ………..% от застрахователната сума;
4. За машини и съоръжения, застраховани и с риск „тероризъм”: ……….% от застрахователната сума;
5. За стопански инвентар и други: ………% от застрахователната сума;
6. За стопански инвентар и други, застраховани и с риск „тероризъм”: ……% от застрахователната сума;
7. За разходи за придобиване на ДМА за всички рискове - ……% от застрахователната сума;
8. За материални запаси: …….% от застрахователната сума.
</t>
    </r>
    <r>
      <rPr>
        <b/>
        <sz val="11"/>
        <rFont val="Times New Roman"/>
        <family val="1"/>
        <charset val="204"/>
      </rPr>
      <t>Забележки: 
При несъответствие на цена (застрахователна премия) изписана с думи и цена (застрахователна премия) с цифри, участникът се отстранява.
При несъответствие на цените (застрахователните премии), посочени в колоните и съответният им общ размер (сбор) участникът се отстранява.</t>
    </r>
    <r>
      <rPr>
        <sz val="11"/>
        <rFont val="Times New Roman"/>
        <family val="1"/>
        <charset val="204"/>
      </rPr>
      <t xml:space="preserve">
ДАТА:.............................2017 г.                                                                 ПОДПИС и ПЕЧАТ:.................................
                                                                                                                                           . ...................................
                                                                                                                                                 (име и фамилия)
                                                                                                                         .......................................................
                                                                                                              (длъжност на представляващия участника)
</t>
    </r>
  </si>
  <si>
    <t>за участие в публично състезание за възлагане на обществена поръчка по обособена позиция № 1 с предмет:„Застраховане на имуществото на БНБ, включващо дълготрайни материални активи (ДМА) и материални запаси”</t>
  </si>
  <si>
    <t xml:space="preserve">До Българската народна банка, пл. „Княз Александър І ” № 1
ОТ: …………………………………………………………………………………………….
                        (наименование на участника)
</t>
  </si>
  <si>
    <t xml:space="preserve">УВАЖАЕМИ ГОСПОЖИ И ГОСПОДА,
Във връзка с обявената от Вас обществена поръчка с горепосочения предмет, Ви представяме нашeто ценово предложение, както следва: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</si>
</sst>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4" xfId="0" applyFont="1" applyFill="1" applyBorder="1"/>
    <xf numFmtId="0" fontId="1" fillId="0" borderId="5" xfId="0" applyFont="1" applyFill="1" applyBorder="1"/>
    <xf numFmtId="0" fontId="1" fillId="0" borderId="15" xfId="0" applyFont="1" applyFill="1" applyBorder="1"/>
    <xf numFmtId="0" fontId="2" fillId="0" borderId="16" xfId="0" applyFont="1" applyFill="1" applyBorder="1"/>
    <xf numFmtId="4" fontId="1" fillId="0" borderId="5" xfId="0" applyNumberFormat="1" applyFont="1" applyFill="1" applyBorder="1"/>
    <xf numFmtId="4" fontId="2" fillId="0" borderId="16" xfId="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4" fontId="1" fillId="0" borderId="0" xfId="0" applyNumberFormat="1" applyFont="1" applyFill="1"/>
    <xf numFmtId="0" fontId="2" fillId="0" borderId="0" xfId="0" applyFont="1" applyFill="1" applyAlignment="1">
      <alignment horizontal="centerContinuous" vertical="top" wrapText="1"/>
    </xf>
    <xf numFmtId="0" fontId="1" fillId="0" borderId="0" xfId="0" applyFont="1" applyFill="1" applyAlignment="1">
      <alignment horizontal="centerContinuous" vertical="top" wrapText="1"/>
    </xf>
    <xf numFmtId="4" fontId="1" fillId="0" borderId="0" xfId="0" applyNumberFormat="1" applyFont="1" applyFill="1" applyAlignment="1">
      <alignment horizontal="centerContinuous" vertical="top" wrapText="1"/>
    </xf>
    <xf numFmtId="0" fontId="1" fillId="0" borderId="0" xfId="0" applyFont="1" applyFill="1" applyAlignment="1">
      <alignment vertical="top" wrapText="1"/>
    </xf>
    <xf numFmtId="0" fontId="1" fillId="0" borderId="3" xfId="0" applyFont="1" applyFill="1" applyBorder="1"/>
    <xf numFmtId="4" fontId="1" fillId="0" borderId="21" xfId="0" applyNumberFormat="1" applyFont="1" applyFill="1" applyBorder="1"/>
    <xf numFmtId="4" fontId="3" fillId="0" borderId="5" xfId="0" applyNumberFormat="1" applyFont="1" applyFill="1" applyBorder="1"/>
    <xf numFmtId="4" fontId="1" fillId="0" borderId="21" xfId="0" applyNumberFormat="1" applyFont="1" applyFill="1" applyBorder="1" applyAlignment="1">
      <alignment horizontal="right"/>
    </xf>
    <xf numFmtId="164" fontId="1" fillId="0" borderId="3" xfId="0" applyNumberFormat="1" applyFont="1" applyFill="1" applyBorder="1"/>
    <xf numFmtId="4" fontId="1" fillId="0" borderId="3" xfId="0" applyNumberFormat="1" applyFont="1" applyFill="1" applyBorder="1"/>
    <xf numFmtId="49" fontId="1" fillId="0" borderId="3" xfId="0" applyNumberFormat="1" applyFont="1" applyFill="1" applyBorder="1" applyAlignment="1">
      <alignment horizontal="right"/>
    </xf>
    <xf numFmtId="0" fontId="1" fillId="0" borderId="14" xfId="0" applyFont="1" applyFill="1" applyBorder="1"/>
    <xf numFmtId="4" fontId="1" fillId="0" borderId="16" xfId="0" applyNumberFormat="1" applyFont="1" applyFill="1" applyBorder="1"/>
    <xf numFmtId="4" fontId="1" fillId="0" borderId="31" xfId="0" applyNumberFormat="1" applyFont="1" applyFill="1" applyBorder="1"/>
    <xf numFmtId="4" fontId="1" fillId="0" borderId="22" xfId="0" applyNumberFormat="1" applyFont="1" applyFill="1" applyBorder="1" applyAlignment="1">
      <alignment horizontal="right"/>
    </xf>
    <xf numFmtId="4" fontId="3" fillId="0" borderId="22" xfId="0" applyNumberFormat="1" applyFont="1" applyFill="1" applyBorder="1"/>
    <xf numFmtId="0" fontId="1" fillId="0" borderId="18" xfId="0" applyFont="1" applyFill="1" applyBorder="1"/>
    <xf numFmtId="0" fontId="1" fillId="0" borderId="7" xfId="0" applyFont="1" applyFill="1" applyBorder="1"/>
    <xf numFmtId="4" fontId="1" fillId="0" borderId="8" xfId="0" applyNumberFormat="1" applyFont="1" applyFill="1" applyBorder="1"/>
    <xf numFmtId="4" fontId="1" fillId="0" borderId="26" xfId="0" applyNumberFormat="1" applyFont="1" applyFill="1" applyBorder="1"/>
    <xf numFmtId="0" fontId="1" fillId="0" borderId="15" xfId="0" applyFont="1" applyFill="1" applyBorder="1" applyAlignment="1">
      <alignment horizontal="right" vertical="center"/>
    </xf>
    <xf numFmtId="4" fontId="2" fillId="0" borderId="31" xfId="0" applyNumberFormat="1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2" fillId="0" borderId="10" xfId="0" applyFont="1" applyFill="1" applyBorder="1"/>
    <xf numFmtId="4" fontId="2" fillId="0" borderId="10" xfId="0" applyNumberFormat="1" applyFont="1" applyFill="1" applyBorder="1"/>
    <xf numFmtId="2" fontId="1" fillId="0" borderId="0" xfId="0" applyNumberFormat="1" applyFont="1" applyFill="1"/>
    <xf numFmtId="0" fontId="2" fillId="0" borderId="0" xfId="0" applyFont="1" applyFill="1"/>
    <xf numFmtId="2" fontId="2" fillId="0" borderId="0" xfId="0" applyNumberFormat="1" applyFont="1" applyFill="1" applyAlignment="1">
      <alignment horizontal="left" indent="9"/>
    </xf>
    <xf numFmtId="2" fontId="1" fillId="0" borderId="0" xfId="0" applyNumberFormat="1" applyFont="1" applyFill="1" applyAlignment="1">
      <alignment horizontal="left" indent="9"/>
    </xf>
    <xf numFmtId="0" fontId="1" fillId="0" borderId="1" xfId="0" applyFont="1" applyFill="1" applyBorder="1"/>
    <xf numFmtId="0" fontId="1" fillId="0" borderId="2" xfId="0" applyFont="1" applyFill="1" applyBorder="1"/>
    <xf numFmtId="4" fontId="1" fillId="0" borderId="13" xfId="0" applyNumberFormat="1" applyFont="1" applyFill="1" applyBorder="1"/>
    <xf numFmtId="4" fontId="1" fillId="0" borderId="24" xfId="0" applyNumberFormat="1" applyFont="1" applyFill="1" applyBorder="1"/>
    <xf numFmtId="0" fontId="2" fillId="0" borderId="11" xfId="0" applyFont="1" applyFill="1" applyBorder="1" applyAlignment="1">
      <alignment horizontal="left" vertical="top" wrapText="1"/>
    </xf>
    <xf numFmtId="4" fontId="2" fillId="0" borderId="12" xfId="0" applyNumberFormat="1" applyFont="1" applyFill="1" applyBorder="1" applyAlignment="1">
      <alignment horizontal="right" vertical="center" wrapText="1"/>
    </xf>
    <xf numFmtId="4" fontId="2" fillId="0" borderId="25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right" vertical="center"/>
    </xf>
    <xf numFmtId="4" fontId="2" fillId="0" borderId="25" xfId="0" applyNumberFormat="1" applyFont="1" applyFill="1" applyBorder="1" applyAlignment="1">
      <alignment horizontal="right" vertical="center"/>
    </xf>
    <xf numFmtId="0" fontId="1" fillId="0" borderId="13" xfId="0" applyFont="1" applyFill="1" applyBorder="1"/>
    <xf numFmtId="0" fontId="2" fillId="0" borderId="12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vertical="center"/>
    </xf>
    <xf numFmtId="4" fontId="2" fillId="0" borderId="25" xfId="0" applyNumberFormat="1" applyFont="1" applyFill="1" applyBorder="1" applyAlignment="1">
      <alignment vertical="center"/>
    </xf>
    <xf numFmtId="1" fontId="2" fillId="0" borderId="11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vertical="center" wrapText="1"/>
    </xf>
    <xf numFmtId="4" fontId="2" fillId="0" borderId="12" xfId="0" applyNumberFormat="1" applyFont="1" applyFill="1" applyBorder="1"/>
    <xf numFmtId="4" fontId="2" fillId="0" borderId="25" xfId="0" applyNumberFormat="1" applyFont="1" applyFill="1" applyBorder="1"/>
    <xf numFmtId="4" fontId="2" fillId="2" borderId="12" xfId="0" applyNumberFormat="1" applyFont="1" applyFill="1" applyBorder="1"/>
    <xf numFmtId="4" fontId="2" fillId="2" borderId="25" xfId="0" applyNumberFormat="1" applyFont="1" applyFill="1" applyBorder="1"/>
    <xf numFmtId="4" fontId="2" fillId="2" borderId="16" xfId="0" applyNumberFormat="1" applyFont="1" applyFill="1" applyBorder="1"/>
    <xf numFmtId="4" fontId="2" fillId="2" borderId="31" xfId="0" applyNumberFormat="1" applyFont="1" applyFill="1" applyBorder="1"/>
    <xf numFmtId="4" fontId="2" fillId="2" borderId="12" xfId="0" applyNumberFormat="1" applyFont="1" applyFill="1" applyBorder="1" applyAlignment="1">
      <alignment vertical="center"/>
    </xf>
    <xf numFmtId="4" fontId="2" fillId="2" borderId="25" xfId="0" applyNumberFormat="1" applyFont="1" applyFill="1" applyBorder="1" applyAlignment="1">
      <alignment vertical="center"/>
    </xf>
    <xf numFmtId="4" fontId="2" fillId="2" borderId="12" xfId="0" applyNumberFormat="1" applyFont="1" applyFill="1" applyBorder="1" applyAlignment="1">
      <alignment horizontal="right" vertical="center"/>
    </xf>
    <xf numFmtId="4" fontId="2" fillId="2" borderId="25" xfId="0" applyNumberFormat="1" applyFont="1" applyFill="1" applyBorder="1" applyAlignment="1">
      <alignment horizontal="right" vertical="center"/>
    </xf>
    <xf numFmtId="4" fontId="2" fillId="2" borderId="12" xfId="0" applyNumberFormat="1" applyFont="1" applyFill="1" applyBorder="1" applyAlignment="1">
      <alignment horizontal="right" vertical="center" wrapText="1"/>
    </xf>
    <xf numFmtId="4" fontId="2" fillId="2" borderId="25" xfId="0" applyNumberFormat="1" applyFont="1" applyFill="1" applyBorder="1" applyAlignment="1">
      <alignment horizontal="right" vertical="center" wrapText="1"/>
    </xf>
    <xf numFmtId="4" fontId="1" fillId="2" borderId="13" xfId="0" applyNumberFormat="1" applyFont="1" applyFill="1" applyBorder="1"/>
    <xf numFmtId="4" fontId="1" fillId="2" borderId="5" xfId="0" applyNumberFormat="1" applyFont="1" applyFill="1" applyBorder="1"/>
    <xf numFmtId="4" fontId="1" fillId="2" borderId="16" xfId="0" applyNumberFormat="1" applyFont="1" applyFill="1" applyBorder="1"/>
    <xf numFmtId="4" fontId="1" fillId="2" borderId="8" xfId="0" applyNumberFormat="1" applyFont="1" applyFill="1" applyBorder="1"/>
    <xf numFmtId="4" fontId="2" fillId="2" borderId="10" xfId="0" applyNumberFormat="1" applyFont="1" applyFill="1" applyBorder="1"/>
    <xf numFmtId="4" fontId="1" fillId="2" borderId="22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right"/>
    </xf>
    <xf numFmtId="4" fontId="1" fillId="2" borderId="24" xfId="0" applyNumberFormat="1" applyFont="1" applyFill="1" applyBorder="1"/>
    <xf numFmtId="4" fontId="1" fillId="2" borderId="21" xfId="0" applyNumberFormat="1" applyFont="1" applyFill="1" applyBorder="1"/>
    <xf numFmtId="4" fontId="1" fillId="2" borderId="31" xfId="0" applyNumberFormat="1" applyFont="1" applyFill="1" applyBorder="1"/>
    <xf numFmtId="4" fontId="1" fillId="2" borderId="26" xfId="0" applyNumberFormat="1" applyFont="1" applyFill="1" applyBorder="1"/>
    <xf numFmtId="0" fontId="1" fillId="0" borderId="23" xfId="0" applyFont="1" applyFill="1" applyBorder="1" applyAlignment="1">
      <alignment horizontal="right" vertical="center"/>
    </xf>
    <xf numFmtId="0" fontId="1" fillId="0" borderId="28" xfId="0" applyFont="1" applyFill="1" applyBorder="1" applyAlignment="1">
      <alignment horizontal="right" vertical="center"/>
    </xf>
    <xf numFmtId="1" fontId="1" fillId="0" borderId="23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/>
    <xf numFmtId="4" fontId="2" fillId="0" borderId="32" xfId="0" applyNumberFormat="1" applyFont="1" applyFill="1" applyBorder="1"/>
    <xf numFmtId="4" fontId="2" fillId="0" borderId="34" xfId="0" applyNumberFormat="1" applyFont="1" applyFill="1" applyBorder="1"/>
    <xf numFmtId="4" fontId="1" fillId="2" borderId="6" xfId="0" applyNumberFormat="1" applyFont="1" applyFill="1" applyBorder="1" applyAlignment="1">
      <alignment horizontal="right"/>
    </xf>
    <xf numFmtId="4" fontId="2" fillId="2" borderId="19" xfId="0" applyNumberFormat="1" applyFont="1" applyFill="1" applyBorder="1"/>
    <xf numFmtId="0" fontId="1" fillId="0" borderId="0" xfId="0" applyFont="1"/>
    <xf numFmtId="0" fontId="1" fillId="0" borderId="0" xfId="0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3" fillId="0" borderId="23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5"/>
  <sheetViews>
    <sheetView tabSelected="1" zoomScaleNormal="100" workbookViewId="0">
      <selection activeCell="O5" sqref="O5"/>
    </sheetView>
  </sheetViews>
  <sheetFormatPr defaultColWidth="8.85546875" defaultRowHeight="15" x14ac:dyDescent="0.25"/>
  <cols>
    <col min="1" max="1" width="5.7109375" style="8" customWidth="1"/>
    <col min="2" max="2" width="22" style="8" customWidth="1"/>
    <col min="3" max="6" width="17" style="8" customWidth="1"/>
    <col min="7" max="8" width="17.28515625" style="8" customWidth="1"/>
    <col min="9" max="10" width="16.7109375" style="8" customWidth="1"/>
    <col min="11" max="12" width="14.140625" style="9" customWidth="1"/>
    <col min="13" max="14" width="14.7109375" style="8" customWidth="1"/>
    <col min="15" max="15" width="13.140625" style="8" customWidth="1"/>
    <col min="16" max="17" width="8.85546875" style="8" customWidth="1"/>
    <col min="18" max="18" width="10" style="8" bestFit="1" customWidth="1"/>
    <col min="19" max="16384" width="8.85546875" style="8"/>
  </cols>
  <sheetData>
    <row r="1" spans="1:17" x14ac:dyDescent="0.25">
      <c r="L1" s="93" t="s">
        <v>39</v>
      </c>
      <c r="M1" s="93"/>
      <c r="N1" s="93"/>
    </row>
    <row r="2" spans="1:17" ht="15" customHeight="1" x14ac:dyDescent="0.25">
      <c r="A2" s="10"/>
      <c r="B2" s="11"/>
      <c r="C2" s="11"/>
      <c r="D2" s="13"/>
      <c r="E2" s="103" t="s">
        <v>40</v>
      </c>
      <c r="F2" s="103"/>
      <c r="G2" s="103"/>
      <c r="H2" s="103"/>
      <c r="I2" s="103"/>
      <c r="J2" s="13"/>
      <c r="K2" s="13"/>
      <c r="L2" s="12"/>
      <c r="M2" s="11"/>
      <c r="N2" s="11"/>
    </row>
    <row r="3" spans="1:17" ht="15" customHeight="1" x14ac:dyDescent="0.25">
      <c r="A3" s="10"/>
      <c r="B3" s="11"/>
      <c r="C3" s="11"/>
      <c r="D3" s="13"/>
      <c r="E3" s="91"/>
      <c r="F3" s="91"/>
      <c r="G3" s="91"/>
      <c r="H3" s="91"/>
      <c r="I3" s="91"/>
      <c r="J3" s="13"/>
      <c r="K3" s="13"/>
      <c r="L3" s="12"/>
      <c r="M3" s="11"/>
      <c r="N3" s="11"/>
    </row>
    <row r="4" spans="1:17" ht="32.25" customHeight="1" x14ac:dyDescent="0.25">
      <c r="A4" s="103" t="s">
        <v>42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92"/>
      <c r="P4" s="92"/>
      <c r="Q4" s="92"/>
    </row>
    <row r="5" spans="1:17" ht="33" customHeight="1" x14ac:dyDescent="0.25">
      <c r="A5" s="103" t="s">
        <v>43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92"/>
      <c r="P5" s="92"/>
      <c r="Q5" s="92"/>
    </row>
    <row r="6" spans="1:17" ht="34.5" customHeight="1" x14ac:dyDescent="0.25">
      <c r="A6" s="103" t="s">
        <v>44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92"/>
      <c r="P6" s="92"/>
      <c r="Q6" s="92"/>
    </row>
    <row r="7" spans="1:17" ht="12.75" customHeight="1" x14ac:dyDescent="0.25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</row>
    <row r="8" spans="1:17" ht="15.75" thickBot="1" x14ac:dyDescent="0.3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</row>
    <row r="9" spans="1:17" ht="29.25" thickBot="1" x14ac:dyDescent="0.3">
      <c r="A9" s="79" t="s">
        <v>34</v>
      </c>
      <c r="B9" s="44" t="s">
        <v>21</v>
      </c>
      <c r="C9" s="66">
        <f>SUM(C10:C23)</f>
        <v>92967092.390000001</v>
      </c>
      <c r="D9" s="45"/>
      <c r="E9" s="66">
        <f>SUM(E10:E23)</f>
        <v>10891850.15</v>
      </c>
      <c r="F9" s="45"/>
      <c r="G9" s="66">
        <f>SUM(G10:G23)</f>
        <v>1246044.74</v>
      </c>
      <c r="H9" s="45"/>
      <c r="I9" s="66">
        <f>SUM(I10:I23)</f>
        <v>105104987.27999999</v>
      </c>
      <c r="J9" s="45"/>
      <c r="K9" s="66">
        <f>SUM(K10:K23)</f>
        <v>34850.400000000001</v>
      </c>
      <c r="L9" s="46"/>
      <c r="M9" s="67">
        <f>SUM(M10:M23)</f>
        <v>11060139.209999999</v>
      </c>
      <c r="N9" s="45"/>
    </row>
    <row r="10" spans="1:17" x14ac:dyDescent="0.25">
      <c r="A10" s="40">
        <v>1.1000000000000001</v>
      </c>
      <c r="B10" s="41" t="s">
        <v>22</v>
      </c>
      <c r="C10" s="68">
        <v>59823599.020000003</v>
      </c>
      <c r="D10" s="42"/>
      <c r="E10" s="68">
        <v>6284646.5199999996</v>
      </c>
      <c r="F10" s="42"/>
      <c r="G10" s="68">
        <v>845344.37</v>
      </c>
      <c r="H10" s="42"/>
      <c r="I10" s="68">
        <f>C10+E10+G10</f>
        <v>66953589.910000004</v>
      </c>
      <c r="J10" s="42"/>
      <c r="K10" s="68">
        <v>34850.400000000001</v>
      </c>
      <c r="L10" s="43"/>
      <c r="M10" s="75">
        <v>292042.96000000002</v>
      </c>
      <c r="N10" s="42"/>
    </row>
    <row r="11" spans="1:17" x14ac:dyDescent="0.25">
      <c r="A11" s="14">
        <v>1.2</v>
      </c>
      <c r="B11" s="1" t="s">
        <v>23</v>
      </c>
      <c r="C11" s="69">
        <v>3636153.99</v>
      </c>
      <c r="D11" s="5"/>
      <c r="E11" s="69">
        <v>123312.73</v>
      </c>
      <c r="F11" s="5"/>
      <c r="G11" s="69">
        <v>36477.21</v>
      </c>
      <c r="H11" s="5"/>
      <c r="I11" s="69">
        <f>C11+E11+G11</f>
        <v>3795943.93</v>
      </c>
      <c r="J11" s="5"/>
      <c r="K11" s="69">
        <v>0</v>
      </c>
      <c r="L11" s="15"/>
      <c r="M11" s="76">
        <v>0</v>
      </c>
      <c r="N11" s="5"/>
    </row>
    <row r="12" spans="1:17" x14ac:dyDescent="0.25">
      <c r="A12" s="14">
        <v>1.3</v>
      </c>
      <c r="B12" s="1" t="s">
        <v>0</v>
      </c>
      <c r="C12" s="69">
        <v>26847500.140000001</v>
      </c>
      <c r="D12" s="5"/>
      <c r="E12" s="69">
        <v>4049834.54</v>
      </c>
      <c r="F12" s="5"/>
      <c r="G12" s="69">
        <v>334825.78999999998</v>
      </c>
      <c r="H12" s="5"/>
      <c r="I12" s="69">
        <f>C12+E12+G12</f>
        <v>31232160.469999999</v>
      </c>
      <c r="J12" s="5"/>
      <c r="K12" s="69">
        <v>0</v>
      </c>
      <c r="L12" s="15"/>
      <c r="M12" s="76">
        <v>1487121.68</v>
      </c>
      <c r="N12" s="5"/>
    </row>
    <row r="13" spans="1:17" ht="63" customHeight="1" x14ac:dyDescent="0.25">
      <c r="A13" s="97" t="s">
        <v>30</v>
      </c>
      <c r="B13" s="98"/>
      <c r="C13" s="74" t="s">
        <v>31</v>
      </c>
      <c r="D13" s="16" t="s">
        <v>32</v>
      </c>
      <c r="E13" s="74" t="s">
        <v>31</v>
      </c>
      <c r="F13" s="16" t="s">
        <v>32</v>
      </c>
      <c r="G13" s="74" t="s">
        <v>31</v>
      </c>
      <c r="H13" s="16" t="s">
        <v>32</v>
      </c>
      <c r="I13" s="74" t="s">
        <v>31</v>
      </c>
      <c r="J13" s="16" t="s">
        <v>32</v>
      </c>
      <c r="K13" s="74" t="s">
        <v>31</v>
      </c>
      <c r="L13" s="16" t="s">
        <v>32</v>
      </c>
      <c r="M13" s="74" t="s">
        <v>31</v>
      </c>
      <c r="N13" s="16" t="s">
        <v>32</v>
      </c>
    </row>
    <row r="14" spans="1:17" x14ac:dyDescent="0.25">
      <c r="A14" s="14">
        <v>1.4</v>
      </c>
      <c r="B14" s="1" t="s">
        <v>24</v>
      </c>
      <c r="C14" s="69">
        <v>1448467.72</v>
      </c>
      <c r="D14" s="5"/>
      <c r="E14" s="69">
        <v>241880.74</v>
      </c>
      <c r="F14" s="5"/>
      <c r="G14" s="69">
        <v>20775.32</v>
      </c>
      <c r="H14" s="5"/>
      <c r="I14" s="69">
        <f t="shared" ref="I14" si="0">C14+E14+G14</f>
        <v>1711123.78</v>
      </c>
      <c r="J14" s="5"/>
      <c r="K14" s="69">
        <v>0</v>
      </c>
      <c r="L14" s="15"/>
      <c r="M14" s="76">
        <v>0</v>
      </c>
      <c r="N14" s="5"/>
    </row>
    <row r="15" spans="1:17" x14ac:dyDescent="0.25">
      <c r="A15" s="14">
        <v>1.5</v>
      </c>
      <c r="B15" s="1" t="s">
        <v>1</v>
      </c>
      <c r="C15" s="69">
        <v>0</v>
      </c>
      <c r="D15" s="5"/>
      <c r="E15" s="69">
        <v>151008.99</v>
      </c>
      <c r="F15" s="5"/>
      <c r="G15" s="69">
        <v>364.43</v>
      </c>
      <c r="H15" s="5"/>
      <c r="I15" s="69">
        <f t="shared" ref="I15:I23" si="1">C15+E15+G15</f>
        <v>151373.41999999998</v>
      </c>
      <c r="J15" s="5"/>
      <c r="K15" s="69">
        <v>0</v>
      </c>
      <c r="L15" s="15"/>
      <c r="M15" s="76">
        <v>0</v>
      </c>
      <c r="N15" s="5"/>
    </row>
    <row r="16" spans="1:17" x14ac:dyDescent="0.25">
      <c r="A16" s="14">
        <v>1.6</v>
      </c>
      <c r="B16" s="1" t="s">
        <v>16</v>
      </c>
      <c r="C16" s="69">
        <v>0</v>
      </c>
      <c r="D16" s="5"/>
      <c r="E16" s="69">
        <v>0</v>
      </c>
      <c r="F16" s="5"/>
      <c r="G16" s="69">
        <v>1400</v>
      </c>
      <c r="H16" s="5"/>
      <c r="I16" s="69">
        <f t="shared" si="1"/>
        <v>1400</v>
      </c>
      <c r="J16" s="5"/>
      <c r="K16" s="69">
        <v>0</v>
      </c>
      <c r="L16" s="15"/>
      <c r="M16" s="76">
        <v>0</v>
      </c>
      <c r="N16" s="5"/>
    </row>
    <row r="17" spans="1:14" x14ac:dyDescent="0.25">
      <c r="A17" s="14">
        <v>1.7</v>
      </c>
      <c r="B17" s="1" t="s">
        <v>2</v>
      </c>
      <c r="C17" s="69">
        <v>0</v>
      </c>
      <c r="D17" s="5"/>
      <c r="E17" s="69">
        <v>0</v>
      </c>
      <c r="F17" s="5"/>
      <c r="G17" s="69">
        <v>0</v>
      </c>
      <c r="H17" s="5"/>
      <c r="I17" s="69">
        <f t="shared" si="1"/>
        <v>0</v>
      </c>
      <c r="J17" s="5"/>
      <c r="K17" s="69">
        <v>0</v>
      </c>
      <c r="L17" s="15"/>
      <c r="M17" s="76">
        <v>5920640.3399999999</v>
      </c>
      <c r="N17" s="5"/>
    </row>
    <row r="18" spans="1:14" x14ac:dyDescent="0.25">
      <c r="A18" s="14">
        <v>1.8</v>
      </c>
      <c r="B18" s="1" t="s">
        <v>18</v>
      </c>
      <c r="C18" s="69">
        <v>0</v>
      </c>
      <c r="D18" s="5"/>
      <c r="E18" s="69">
        <v>0</v>
      </c>
      <c r="F18" s="5"/>
      <c r="G18" s="69">
        <v>0</v>
      </c>
      <c r="H18" s="5"/>
      <c r="I18" s="69">
        <f t="shared" si="1"/>
        <v>0</v>
      </c>
      <c r="J18" s="5"/>
      <c r="K18" s="69">
        <v>0</v>
      </c>
      <c r="L18" s="15"/>
      <c r="M18" s="76">
        <v>3360334.23</v>
      </c>
      <c r="N18" s="5"/>
    </row>
    <row r="19" spans="1:14" x14ac:dyDescent="0.25">
      <c r="A19" s="18">
        <v>1.9</v>
      </c>
      <c r="B19" s="1" t="s">
        <v>19</v>
      </c>
      <c r="C19" s="69">
        <v>463201.05</v>
      </c>
      <c r="D19" s="5"/>
      <c r="E19" s="69">
        <v>7687.78</v>
      </c>
      <c r="F19" s="5"/>
      <c r="G19" s="69">
        <v>4510.8599999999997</v>
      </c>
      <c r="H19" s="5"/>
      <c r="I19" s="69">
        <f t="shared" si="1"/>
        <v>475399.69</v>
      </c>
      <c r="J19" s="5"/>
      <c r="K19" s="69">
        <v>0</v>
      </c>
      <c r="L19" s="15"/>
      <c r="M19" s="76">
        <v>0</v>
      </c>
      <c r="N19" s="5"/>
    </row>
    <row r="20" spans="1:14" x14ac:dyDescent="0.25">
      <c r="A20" s="19">
        <v>1.1000000000000001</v>
      </c>
      <c r="B20" s="1" t="s">
        <v>25</v>
      </c>
      <c r="C20" s="85">
        <v>748170.47</v>
      </c>
      <c r="D20" s="17"/>
      <c r="E20" s="69">
        <v>0</v>
      </c>
      <c r="F20" s="5"/>
      <c r="G20" s="69">
        <v>0</v>
      </c>
      <c r="H20" s="5"/>
      <c r="I20" s="69">
        <f t="shared" si="1"/>
        <v>748170.47</v>
      </c>
      <c r="J20" s="5"/>
      <c r="K20" s="69">
        <v>0</v>
      </c>
      <c r="L20" s="15"/>
      <c r="M20" s="76">
        <v>0</v>
      </c>
      <c r="N20" s="5"/>
    </row>
    <row r="21" spans="1:14" x14ac:dyDescent="0.25">
      <c r="A21" s="20" t="s">
        <v>20</v>
      </c>
      <c r="B21" s="1" t="s">
        <v>3</v>
      </c>
      <c r="C21" s="69">
        <v>0</v>
      </c>
      <c r="D21" s="5"/>
      <c r="E21" s="69">
        <v>6951.66</v>
      </c>
      <c r="F21" s="5"/>
      <c r="G21" s="69">
        <v>0</v>
      </c>
      <c r="H21" s="5"/>
      <c r="I21" s="69">
        <f t="shared" si="1"/>
        <v>6951.66</v>
      </c>
      <c r="J21" s="5"/>
      <c r="K21" s="69">
        <v>0</v>
      </c>
      <c r="L21" s="15"/>
      <c r="M21" s="76">
        <v>0</v>
      </c>
      <c r="N21" s="5"/>
    </row>
    <row r="22" spans="1:14" x14ac:dyDescent="0.25">
      <c r="A22" s="20" t="s">
        <v>4</v>
      </c>
      <c r="B22" s="1" t="s">
        <v>5</v>
      </c>
      <c r="C22" s="69">
        <v>0</v>
      </c>
      <c r="D22" s="5"/>
      <c r="E22" s="69">
        <v>11376.73</v>
      </c>
      <c r="F22" s="5"/>
      <c r="G22" s="69">
        <v>2346.7600000000002</v>
      </c>
      <c r="H22" s="5"/>
      <c r="I22" s="69">
        <f t="shared" si="1"/>
        <v>13723.49</v>
      </c>
      <c r="J22" s="5"/>
      <c r="K22" s="69">
        <v>0</v>
      </c>
      <c r="L22" s="15"/>
      <c r="M22" s="76">
        <v>0</v>
      </c>
      <c r="N22" s="5"/>
    </row>
    <row r="23" spans="1:14" ht="15.75" thickBot="1" x14ac:dyDescent="0.3">
      <c r="A23" s="21">
        <v>1.1299999999999999</v>
      </c>
      <c r="B23" s="3" t="s">
        <v>17</v>
      </c>
      <c r="C23" s="70">
        <v>0</v>
      </c>
      <c r="D23" s="22"/>
      <c r="E23" s="70">
        <v>15150.46</v>
      </c>
      <c r="F23" s="22"/>
      <c r="G23" s="70">
        <v>0</v>
      </c>
      <c r="H23" s="22"/>
      <c r="I23" s="70">
        <f t="shared" si="1"/>
        <v>15150.46</v>
      </c>
      <c r="J23" s="22"/>
      <c r="K23" s="70">
        <v>0</v>
      </c>
      <c r="L23" s="23"/>
      <c r="M23" s="77">
        <v>0</v>
      </c>
      <c r="N23" s="5"/>
    </row>
    <row r="24" spans="1:14" ht="40.5" customHeight="1" thickBot="1" x14ac:dyDescent="0.3">
      <c r="A24" s="99" t="s">
        <v>33</v>
      </c>
      <c r="B24" s="100"/>
      <c r="C24" s="73" t="s">
        <v>31</v>
      </c>
      <c r="D24" s="25" t="s">
        <v>32</v>
      </c>
      <c r="E24" s="73" t="s">
        <v>31</v>
      </c>
      <c r="F24" s="25" t="s">
        <v>32</v>
      </c>
      <c r="G24" s="74" t="s">
        <v>31</v>
      </c>
      <c r="H24" s="16" t="s">
        <v>32</v>
      </c>
      <c r="I24" s="73" t="s">
        <v>31</v>
      </c>
      <c r="J24" s="16" t="s">
        <v>32</v>
      </c>
      <c r="K24" s="74" t="s">
        <v>31</v>
      </c>
      <c r="L24" s="16" t="s">
        <v>32</v>
      </c>
      <c r="M24" s="74" t="s">
        <v>31</v>
      </c>
      <c r="N24" s="16" t="s">
        <v>32</v>
      </c>
    </row>
    <row r="25" spans="1:14" ht="29.25" thickBot="1" x14ac:dyDescent="0.3">
      <c r="A25" s="80" t="s">
        <v>35</v>
      </c>
      <c r="B25" s="47" t="s">
        <v>26</v>
      </c>
      <c r="C25" s="64">
        <f t="shared" ref="C25:K25" si="2">SUM(C26:C29)</f>
        <v>2906092.8200000003</v>
      </c>
      <c r="D25" s="48"/>
      <c r="E25" s="64">
        <f t="shared" si="2"/>
        <v>96326.9</v>
      </c>
      <c r="F25" s="48"/>
      <c r="G25" s="64">
        <f t="shared" si="2"/>
        <v>7328.42</v>
      </c>
      <c r="H25" s="48"/>
      <c r="I25" s="64">
        <f t="shared" si="2"/>
        <v>3009748.1399999997</v>
      </c>
      <c r="J25" s="48"/>
      <c r="K25" s="64">
        <f t="shared" si="2"/>
        <v>0</v>
      </c>
      <c r="L25" s="49"/>
      <c r="M25" s="65">
        <f t="shared" ref="M25" si="3">SUM(M26:M29)</f>
        <v>4636.93</v>
      </c>
      <c r="N25" s="48"/>
    </row>
    <row r="26" spans="1:14" x14ac:dyDescent="0.25">
      <c r="A26" s="40">
        <v>2.1</v>
      </c>
      <c r="B26" s="41" t="s">
        <v>6</v>
      </c>
      <c r="C26" s="68">
        <v>1737387.73</v>
      </c>
      <c r="D26" s="42"/>
      <c r="E26" s="68">
        <v>47395.45</v>
      </c>
      <c r="F26" s="42"/>
      <c r="G26" s="68">
        <v>7328.42</v>
      </c>
      <c r="H26" s="42"/>
      <c r="I26" s="68">
        <f>C26+E26+G26</f>
        <v>1792111.5999999999</v>
      </c>
      <c r="J26" s="42"/>
      <c r="K26" s="68"/>
      <c r="L26" s="43"/>
      <c r="M26" s="75">
        <v>1694.89</v>
      </c>
      <c r="N26" s="42"/>
    </row>
    <row r="27" spans="1:14" x14ac:dyDescent="0.25">
      <c r="A27" s="14">
        <v>2.2000000000000002</v>
      </c>
      <c r="B27" s="1" t="s">
        <v>7</v>
      </c>
      <c r="C27" s="69">
        <v>554002.91</v>
      </c>
      <c r="D27" s="5"/>
      <c r="E27" s="69">
        <v>10018.09</v>
      </c>
      <c r="F27" s="5"/>
      <c r="G27" s="69">
        <v>0</v>
      </c>
      <c r="H27" s="5"/>
      <c r="I27" s="69">
        <f>C27+E27+G27</f>
        <v>564021</v>
      </c>
      <c r="J27" s="5"/>
      <c r="K27" s="69">
        <v>0</v>
      </c>
      <c r="L27" s="15"/>
      <c r="M27" s="76">
        <v>112.51</v>
      </c>
      <c r="N27" s="5"/>
    </row>
    <row r="28" spans="1:14" x14ac:dyDescent="0.25">
      <c r="A28" s="14">
        <v>2.2999999999999998</v>
      </c>
      <c r="B28" s="1" t="s">
        <v>8</v>
      </c>
      <c r="C28" s="69">
        <v>341354.41</v>
      </c>
      <c r="D28" s="5"/>
      <c r="E28" s="69">
        <v>17977.150000000001</v>
      </c>
      <c r="F28" s="5"/>
      <c r="G28" s="69">
        <v>0</v>
      </c>
      <c r="H28" s="5"/>
      <c r="I28" s="69">
        <f>C28+E28+G28</f>
        <v>359331.56</v>
      </c>
      <c r="J28" s="5"/>
      <c r="K28" s="69">
        <v>0</v>
      </c>
      <c r="L28" s="15"/>
      <c r="M28" s="76">
        <v>1500.59</v>
      </c>
      <c r="N28" s="5"/>
    </row>
    <row r="29" spans="1:14" ht="15.75" thickBot="1" x14ac:dyDescent="0.3">
      <c r="A29" s="26">
        <v>2.4</v>
      </c>
      <c r="B29" s="27" t="s">
        <v>9</v>
      </c>
      <c r="C29" s="71">
        <v>273347.77</v>
      </c>
      <c r="D29" s="28"/>
      <c r="E29" s="71">
        <v>20936.21</v>
      </c>
      <c r="F29" s="28"/>
      <c r="G29" s="71">
        <v>0</v>
      </c>
      <c r="H29" s="28"/>
      <c r="I29" s="71">
        <f>C29+E29+G29</f>
        <v>294283.98000000004</v>
      </c>
      <c r="J29" s="28"/>
      <c r="K29" s="71">
        <v>0</v>
      </c>
      <c r="L29" s="29"/>
      <c r="M29" s="78">
        <v>1328.94</v>
      </c>
      <c r="N29" s="5"/>
    </row>
    <row r="30" spans="1:14" s="7" customFormat="1" ht="39.75" customHeight="1" thickBot="1" x14ac:dyDescent="0.3">
      <c r="A30" s="101" t="s">
        <v>33</v>
      </c>
      <c r="B30" s="102"/>
      <c r="C30" s="73" t="s">
        <v>31</v>
      </c>
      <c r="D30" s="25" t="s">
        <v>32</v>
      </c>
      <c r="E30" s="73" t="s">
        <v>31</v>
      </c>
      <c r="F30" s="24" t="s">
        <v>32</v>
      </c>
      <c r="G30" s="74" t="s">
        <v>31</v>
      </c>
      <c r="H30" s="16" t="s">
        <v>32</v>
      </c>
      <c r="I30" s="73" t="s">
        <v>31</v>
      </c>
      <c r="J30" s="16" t="s">
        <v>32</v>
      </c>
      <c r="K30" s="74" t="s">
        <v>31</v>
      </c>
      <c r="L30" s="16" t="s">
        <v>32</v>
      </c>
      <c r="M30" s="74" t="s">
        <v>31</v>
      </c>
      <c r="N30" s="16" t="s">
        <v>32</v>
      </c>
    </row>
    <row r="31" spans="1:14" s="7" customFormat="1" ht="29.25" thickBot="1" x14ac:dyDescent="0.25">
      <c r="A31" s="81" t="s">
        <v>38</v>
      </c>
      <c r="B31" s="51" t="s">
        <v>27</v>
      </c>
      <c r="C31" s="62">
        <f t="shared" ref="C31:M31" si="4">C32</f>
        <v>1333463.92</v>
      </c>
      <c r="D31" s="52"/>
      <c r="E31" s="62">
        <f t="shared" si="4"/>
        <v>34954.339999999997</v>
      </c>
      <c r="F31" s="52"/>
      <c r="G31" s="62">
        <f t="shared" si="4"/>
        <v>3987.54</v>
      </c>
      <c r="H31" s="52"/>
      <c r="I31" s="62">
        <f t="shared" si="4"/>
        <v>1372405.8</v>
      </c>
      <c r="J31" s="52"/>
      <c r="K31" s="62">
        <f t="shared" si="4"/>
        <v>0</v>
      </c>
      <c r="L31" s="53"/>
      <c r="M31" s="63">
        <f t="shared" si="4"/>
        <v>3510.6</v>
      </c>
      <c r="N31" s="52"/>
    </row>
    <row r="32" spans="1:14" s="7" customFormat="1" x14ac:dyDescent="0.25">
      <c r="A32" s="41">
        <v>3.1</v>
      </c>
      <c r="B32" s="50" t="s">
        <v>15</v>
      </c>
      <c r="C32" s="68">
        <v>1333463.92</v>
      </c>
      <c r="D32" s="42"/>
      <c r="E32" s="68">
        <v>34954.339999999997</v>
      </c>
      <c r="F32" s="42"/>
      <c r="G32" s="68">
        <v>3987.54</v>
      </c>
      <c r="H32" s="42"/>
      <c r="I32" s="68">
        <f>C32+E32+G32</f>
        <v>1372405.8</v>
      </c>
      <c r="J32" s="42"/>
      <c r="K32" s="68">
        <v>0</v>
      </c>
      <c r="L32" s="43"/>
      <c r="M32" s="75">
        <v>3510.6</v>
      </c>
      <c r="N32" s="42"/>
    </row>
    <row r="33" spans="1:14" ht="30.75" customHeight="1" thickBot="1" x14ac:dyDescent="0.3">
      <c r="A33" s="30" t="s">
        <v>36</v>
      </c>
      <c r="B33" s="4" t="s">
        <v>28</v>
      </c>
      <c r="C33" s="60">
        <v>0</v>
      </c>
      <c r="D33" s="6"/>
      <c r="E33" s="60">
        <v>92129.21</v>
      </c>
      <c r="F33" s="6"/>
      <c r="G33" s="60">
        <v>8752.66</v>
      </c>
      <c r="H33" s="6"/>
      <c r="I33" s="60">
        <f>C33+E33+G33</f>
        <v>100881.87000000001</v>
      </c>
      <c r="J33" s="6"/>
      <c r="K33" s="60">
        <v>0</v>
      </c>
      <c r="L33" s="31"/>
      <c r="M33" s="61">
        <v>1324.69</v>
      </c>
      <c r="N33" s="82"/>
    </row>
    <row r="34" spans="1:14" s="7" customFormat="1" ht="49.5" customHeight="1" thickBot="1" x14ac:dyDescent="0.3">
      <c r="A34" s="101" t="s">
        <v>33</v>
      </c>
      <c r="B34" s="102"/>
      <c r="C34" s="73" t="s">
        <v>31</v>
      </c>
      <c r="D34" s="25" t="s">
        <v>32</v>
      </c>
      <c r="E34" s="73" t="s">
        <v>31</v>
      </c>
      <c r="F34" s="25" t="s">
        <v>32</v>
      </c>
      <c r="G34" s="74" t="s">
        <v>31</v>
      </c>
      <c r="H34" s="16" t="s">
        <v>32</v>
      </c>
      <c r="I34" s="73" t="s">
        <v>31</v>
      </c>
      <c r="J34" s="16" t="s">
        <v>32</v>
      </c>
      <c r="K34" s="74" t="s">
        <v>31</v>
      </c>
      <c r="L34" s="16" t="s">
        <v>32</v>
      </c>
      <c r="M34" s="74" t="s">
        <v>31</v>
      </c>
      <c r="N34" s="16" t="s">
        <v>32</v>
      </c>
    </row>
    <row r="35" spans="1:14" ht="33" customHeight="1" thickBot="1" x14ac:dyDescent="0.3">
      <c r="A35" s="54" t="s">
        <v>37</v>
      </c>
      <c r="B35" s="55" t="s">
        <v>29</v>
      </c>
      <c r="C35" s="58">
        <f t="shared" ref="C35:K35" si="5">SUM(C36:C39)</f>
        <v>5752543.4900000002</v>
      </c>
      <c r="D35" s="56"/>
      <c r="E35" s="58">
        <f t="shared" si="5"/>
        <v>253976.31</v>
      </c>
      <c r="F35" s="56"/>
      <c r="G35" s="58">
        <f t="shared" si="5"/>
        <v>50524.479999999996</v>
      </c>
      <c r="H35" s="56"/>
      <c r="I35" s="58">
        <f t="shared" si="5"/>
        <v>6057044.2799999993</v>
      </c>
      <c r="J35" s="56"/>
      <c r="K35" s="58">
        <f t="shared" si="5"/>
        <v>1698478.36</v>
      </c>
      <c r="L35" s="57"/>
      <c r="M35" s="59">
        <f t="shared" ref="M35" si="6">SUM(M36:M39)</f>
        <v>0</v>
      </c>
      <c r="N35" s="56"/>
    </row>
    <row r="36" spans="1:14" x14ac:dyDescent="0.25">
      <c r="A36" s="41">
        <v>5.0999999999999996</v>
      </c>
      <c r="B36" s="50" t="s">
        <v>10</v>
      </c>
      <c r="C36" s="68">
        <v>215065</v>
      </c>
      <c r="D36" s="42"/>
      <c r="E36" s="68">
        <v>14150.42</v>
      </c>
      <c r="F36" s="42"/>
      <c r="G36" s="68">
        <v>0</v>
      </c>
      <c r="H36" s="42"/>
      <c r="I36" s="68">
        <f>C36+E36+G36</f>
        <v>229215.42</v>
      </c>
      <c r="J36" s="42"/>
      <c r="K36" s="68">
        <v>1698478.36</v>
      </c>
      <c r="L36" s="43"/>
      <c r="M36" s="75">
        <v>0</v>
      </c>
      <c r="N36" s="42"/>
    </row>
    <row r="37" spans="1:14" x14ac:dyDescent="0.25">
      <c r="A37" s="1">
        <v>5.2</v>
      </c>
      <c r="B37" s="2" t="s">
        <v>11</v>
      </c>
      <c r="C37" s="69">
        <v>1014333.3</v>
      </c>
      <c r="D37" s="5"/>
      <c r="E37" s="69">
        <v>106641.75</v>
      </c>
      <c r="F37" s="5"/>
      <c r="G37" s="69">
        <v>7692.2</v>
      </c>
      <c r="H37" s="5"/>
      <c r="I37" s="69">
        <f>C37+E37+G37</f>
        <v>1128667.25</v>
      </c>
      <c r="J37" s="5"/>
      <c r="K37" s="69">
        <v>0</v>
      </c>
      <c r="L37" s="15"/>
      <c r="M37" s="76">
        <v>0</v>
      </c>
      <c r="N37" s="5"/>
    </row>
    <row r="38" spans="1:14" x14ac:dyDescent="0.25">
      <c r="A38" s="1">
        <v>5.3</v>
      </c>
      <c r="B38" s="2" t="s">
        <v>12</v>
      </c>
      <c r="C38" s="69">
        <v>1858863.54</v>
      </c>
      <c r="D38" s="5"/>
      <c r="E38" s="69">
        <v>31257.39</v>
      </c>
      <c r="F38" s="5"/>
      <c r="G38" s="69">
        <v>35684.03</v>
      </c>
      <c r="H38" s="5"/>
      <c r="I38" s="69">
        <f>C38+E38+G38</f>
        <v>1925804.96</v>
      </c>
      <c r="J38" s="5"/>
      <c r="K38" s="69">
        <v>0</v>
      </c>
      <c r="L38" s="15"/>
      <c r="M38" s="76">
        <v>0</v>
      </c>
      <c r="N38" s="5"/>
    </row>
    <row r="39" spans="1:14" ht="15.75" thickBot="1" x14ac:dyDescent="0.3">
      <c r="A39" s="27">
        <v>5.4</v>
      </c>
      <c r="B39" s="32" t="s">
        <v>13</v>
      </c>
      <c r="C39" s="71">
        <v>2664281.65</v>
      </c>
      <c r="D39" s="28"/>
      <c r="E39" s="71">
        <v>101926.75</v>
      </c>
      <c r="F39" s="28"/>
      <c r="G39" s="71">
        <v>7148.25</v>
      </c>
      <c r="H39" s="28"/>
      <c r="I39" s="71">
        <f>C39+E39+G39</f>
        <v>2773356.65</v>
      </c>
      <c r="J39" s="28"/>
      <c r="K39" s="71">
        <v>0</v>
      </c>
      <c r="L39" s="29"/>
      <c r="M39" s="78">
        <v>0</v>
      </c>
      <c r="N39" s="5"/>
    </row>
    <row r="40" spans="1:14" ht="40.5" customHeight="1" thickBot="1" x14ac:dyDescent="0.3">
      <c r="A40" s="95" t="s">
        <v>33</v>
      </c>
      <c r="B40" s="96"/>
      <c r="C40" s="74" t="s">
        <v>31</v>
      </c>
      <c r="D40" s="16" t="s">
        <v>32</v>
      </c>
      <c r="E40" s="74" t="s">
        <v>31</v>
      </c>
      <c r="F40" s="16" t="s">
        <v>32</v>
      </c>
      <c r="G40" s="74" t="s">
        <v>31</v>
      </c>
      <c r="H40" s="16" t="s">
        <v>32</v>
      </c>
      <c r="I40" s="74" t="s">
        <v>31</v>
      </c>
      <c r="J40" s="16" t="s">
        <v>32</v>
      </c>
      <c r="K40" s="74" t="s">
        <v>31</v>
      </c>
      <c r="L40" s="16" t="s">
        <v>32</v>
      </c>
      <c r="M40" s="74" t="s">
        <v>31</v>
      </c>
      <c r="N40" s="16" t="s">
        <v>32</v>
      </c>
    </row>
    <row r="41" spans="1:14" ht="15.75" thickBot="1" x14ac:dyDescent="0.3">
      <c r="A41" s="33"/>
      <c r="B41" s="34" t="s">
        <v>14</v>
      </c>
      <c r="C41" s="72">
        <f>C9+C25+C35+C31+C33</f>
        <v>102959192.62</v>
      </c>
      <c r="D41" s="35"/>
      <c r="E41" s="72">
        <f>E9+E25+E35+E31+E33</f>
        <v>11369236.910000002</v>
      </c>
      <c r="F41" s="35"/>
      <c r="G41" s="72">
        <f>G9+G25+G35+G31+G33</f>
        <v>1316637.8399999999</v>
      </c>
      <c r="H41" s="35"/>
      <c r="I41" s="72">
        <f>I9+I25+I35+I31+I33</f>
        <v>115645067.36999999</v>
      </c>
      <c r="J41" s="35"/>
      <c r="K41" s="72">
        <f>K9+K25+K35+K31+K33</f>
        <v>1733328.76</v>
      </c>
      <c r="L41" s="83"/>
      <c r="M41" s="86">
        <f>M9+M25+M35+M31+M33</f>
        <v>11069611.429999998</v>
      </c>
      <c r="N41" s="84"/>
    </row>
    <row r="42" spans="1:14" ht="15.75" thickTop="1" x14ac:dyDescent="0.25">
      <c r="A42" s="88"/>
      <c r="B42" s="89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</row>
    <row r="43" spans="1:14" s="87" customFormat="1" ht="381.75" customHeight="1" x14ac:dyDescent="0.25">
      <c r="A43" s="94" t="s">
        <v>41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</row>
    <row r="44" spans="1:14" x14ac:dyDescent="0.25">
      <c r="C44" s="9"/>
      <c r="D44" s="9"/>
      <c r="E44" s="9"/>
      <c r="F44" s="9"/>
      <c r="G44" s="9"/>
      <c r="H44" s="9"/>
      <c r="I44" s="9"/>
      <c r="J44" s="9"/>
      <c r="M44" s="9"/>
      <c r="N44" s="9"/>
    </row>
    <row r="45" spans="1:14" x14ac:dyDescent="0.25">
      <c r="C45" s="9"/>
      <c r="D45" s="9"/>
      <c r="E45" s="9"/>
      <c r="F45" s="9"/>
      <c r="G45" s="9"/>
      <c r="H45" s="9"/>
      <c r="I45" s="9"/>
      <c r="J45" s="9"/>
      <c r="M45" s="9"/>
      <c r="N45" s="9"/>
    </row>
    <row r="46" spans="1:14" x14ac:dyDescent="0.25">
      <c r="C46" s="9"/>
      <c r="D46" s="9"/>
      <c r="E46" s="9"/>
      <c r="F46" s="9"/>
      <c r="G46" s="9"/>
      <c r="H46" s="9"/>
      <c r="I46" s="9"/>
      <c r="J46" s="9"/>
      <c r="M46" s="9"/>
      <c r="N46" s="9"/>
    </row>
    <row r="47" spans="1:14" x14ac:dyDescent="0.25">
      <c r="C47" s="9"/>
      <c r="D47" s="9"/>
      <c r="E47" s="9"/>
      <c r="F47" s="9"/>
      <c r="G47" s="9"/>
      <c r="H47" s="9"/>
      <c r="I47" s="9"/>
      <c r="J47" s="9"/>
      <c r="M47" s="9"/>
      <c r="N47" s="9"/>
    </row>
    <row r="48" spans="1:14" x14ac:dyDescent="0.25">
      <c r="C48" s="9"/>
      <c r="D48" s="9"/>
      <c r="E48" s="9"/>
      <c r="F48" s="9"/>
      <c r="G48" s="9"/>
      <c r="H48" s="9"/>
      <c r="I48" s="9"/>
      <c r="J48" s="9"/>
      <c r="M48" s="9"/>
      <c r="N48" s="9"/>
    </row>
    <row r="49" spans="2:14" x14ac:dyDescent="0.25">
      <c r="C49" s="9"/>
      <c r="D49" s="9"/>
      <c r="E49" s="9"/>
      <c r="F49" s="9"/>
      <c r="G49" s="9"/>
      <c r="H49" s="9"/>
      <c r="I49" s="9"/>
      <c r="J49" s="9"/>
      <c r="M49" s="9"/>
      <c r="N49" s="9"/>
    </row>
    <row r="50" spans="2:14" x14ac:dyDescent="0.25">
      <c r="C50" s="9"/>
      <c r="D50" s="9"/>
      <c r="E50" s="9"/>
      <c r="F50" s="9"/>
      <c r="G50" s="9"/>
      <c r="H50" s="9"/>
      <c r="I50" s="9"/>
      <c r="J50" s="9"/>
      <c r="M50" s="9"/>
      <c r="N50" s="9"/>
    </row>
    <row r="51" spans="2:14" x14ac:dyDescent="0.25">
      <c r="C51" s="9"/>
      <c r="D51" s="9"/>
      <c r="E51" s="9"/>
      <c r="F51" s="9"/>
      <c r="G51" s="9"/>
      <c r="H51" s="9"/>
      <c r="I51" s="9"/>
      <c r="J51" s="9"/>
      <c r="M51" s="9"/>
      <c r="N51" s="9"/>
    </row>
    <row r="52" spans="2:14" x14ac:dyDescent="0.25">
      <c r="C52" s="36"/>
      <c r="D52" s="36"/>
      <c r="E52" s="36"/>
      <c r="F52" s="36"/>
      <c r="G52" s="36"/>
      <c r="H52" s="36"/>
      <c r="I52" s="36"/>
      <c r="J52" s="36"/>
      <c r="M52" s="9"/>
      <c r="N52" s="9"/>
    </row>
    <row r="53" spans="2:14" x14ac:dyDescent="0.25">
      <c r="C53" s="36"/>
      <c r="D53" s="36"/>
      <c r="E53" s="36"/>
      <c r="F53" s="36"/>
      <c r="G53" s="36"/>
      <c r="H53" s="36"/>
      <c r="I53" s="36"/>
      <c r="J53" s="36"/>
    </row>
    <row r="54" spans="2:14" x14ac:dyDescent="0.25">
      <c r="B54" s="37"/>
      <c r="C54" s="37"/>
      <c r="D54" s="37"/>
      <c r="G54" s="36"/>
      <c r="H54" s="36"/>
      <c r="I54" s="38"/>
      <c r="J54" s="38"/>
      <c r="K54" s="39"/>
      <c r="L54" s="39"/>
      <c r="M54" s="36"/>
      <c r="N54" s="36"/>
    </row>
    <row r="55" spans="2:14" x14ac:dyDescent="0.25">
      <c r="B55" s="37"/>
      <c r="C55" s="37"/>
      <c r="D55" s="37"/>
      <c r="G55" s="36"/>
      <c r="H55" s="36"/>
      <c r="I55" s="38"/>
      <c r="J55" s="38"/>
      <c r="K55" s="39"/>
      <c r="L55" s="39"/>
      <c r="M55" s="36"/>
      <c r="N55" s="36"/>
    </row>
    <row r="56" spans="2:14" x14ac:dyDescent="0.25">
      <c r="C56" s="36"/>
      <c r="D56" s="36"/>
      <c r="E56" s="36"/>
      <c r="F56" s="36"/>
      <c r="G56" s="36"/>
      <c r="H56" s="36"/>
      <c r="I56" s="36"/>
      <c r="J56" s="36"/>
    </row>
    <row r="57" spans="2:14" x14ac:dyDescent="0.25">
      <c r="C57" s="36"/>
      <c r="D57" s="36"/>
      <c r="E57" s="36"/>
      <c r="F57" s="36"/>
      <c r="G57" s="36"/>
      <c r="H57" s="36"/>
      <c r="I57" s="36"/>
      <c r="J57" s="36"/>
    </row>
    <row r="58" spans="2:14" x14ac:dyDescent="0.25">
      <c r="C58" s="36"/>
      <c r="D58" s="36"/>
      <c r="E58" s="36"/>
      <c r="F58" s="36"/>
      <c r="G58" s="36"/>
      <c r="H58" s="36"/>
      <c r="I58" s="36"/>
      <c r="J58" s="36"/>
    </row>
    <row r="59" spans="2:14" x14ac:dyDescent="0.25">
      <c r="C59" s="36"/>
      <c r="D59" s="36"/>
      <c r="E59" s="36"/>
      <c r="F59" s="36"/>
      <c r="G59" s="36"/>
      <c r="H59" s="36"/>
    </row>
    <row r="60" spans="2:14" x14ac:dyDescent="0.25">
      <c r="C60" s="36"/>
      <c r="D60" s="36"/>
      <c r="E60" s="36"/>
      <c r="F60" s="36"/>
      <c r="G60" s="36"/>
      <c r="H60" s="36"/>
    </row>
    <row r="61" spans="2:14" x14ac:dyDescent="0.25">
      <c r="C61" s="36"/>
      <c r="D61" s="36"/>
      <c r="E61" s="36"/>
      <c r="F61" s="36"/>
      <c r="G61" s="36"/>
      <c r="H61" s="36"/>
      <c r="I61" s="36"/>
      <c r="J61" s="36"/>
    </row>
    <row r="62" spans="2:14" x14ac:dyDescent="0.25">
      <c r="C62" s="36"/>
      <c r="D62" s="36"/>
      <c r="E62" s="36"/>
      <c r="F62" s="36"/>
      <c r="G62" s="36"/>
      <c r="H62" s="36"/>
      <c r="I62" s="36"/>
      <c r="J62" s="36"/>
    </row>
    <row r="63" spans="2:14" x14ac:dyDescent="0.25">
      <c r="C63" s="36"/>
      <c r="D63" s="36"/>
      <c r="G63" s="36"/>
      <c r="H63" s="36"/>
      <c r="I63" s="36"/>
      <c r="J63" s="36"/>
    </row>
    <row r="64" spans="2:14" x14ac:dyDescent="0.25">
      <c r="C64" s="36"/>
      <c r="D64" s="36"/>
      <c r="E64" s="36"/>
      <c r="F64" s="36"/>
      <c r="G64" s="36"/>
      <c r="H64" s="36"/>
      <c r="I64" s="36"/>
      <c r="J64" s="36"/>
    </row>
    <row r="65" spans="5:6" x14ac:dyDescent="0.25">
      <c r="E65" s="36"/>
      <c r="F65" s="36"/>
    </row>
  </sheetData>
  <mergeCells count="11">
    <mergeCell ref="L1:N1"/>
    <mergeCell ref="A43:N43"/>
    <mergeCell ref="A40:B40"/>
    <mergeCell ref="A13:B13"/>
    <mergeCell ref="A24:B24"/>
    <mergeCell ref="A30:B30"/>
    <mergeCell ref="A34:B34"/>
    <mergeCell ref="E2:I2"/>
    <mergeCell ref="A4:N4"/>
    <mergeCell ref="A5:N5"/>
    <mergeCell ref="A6:N6"/>
  </mergeCells>
  <phoneticPr fontId="0" type="noConversion"/>
  <pageMargins left="0.74803149606299213" right="0" top="0.98425196850393704" bottom="1.1811023622047245" header="0.51181102362204722" footer="0.51181102362204722"/>
  <pageSetup paperSize="9" scale="63" orientation="landscape" horizontalDpi="300" verticalDpi="300" r:id="rId1"/>
  <headerFooter alignWithMargins="0"/>
  <rowBreaks count="1" manualBreakCount="1">
    <brk id="24" max="16383" man="1"/>
  </rowBreaks>
  <ignoredErrors>
    <ignoredError sqref="I25 I31 I3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prilogenie_1</vt:lpstr>
      <vt:lpstr>prilogenie_1!Print_Titles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2017-04-04T10:17:53Z</cp:lastPrinted>
  <dcterms:created xsi:type="dcterms:W3CDTF">2011-03-02T08:23:45Z</dcterms:created>
  <dcterms:modified xsi:type="dcterms:W3CDTF">2017-04-04T10:29:21Z</dcterms:modified>
</cp:coreProperties>
</file>